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omments1.xml" ContentType="application/vnd.openxmlformats-officedocument.spreadsheetml.comments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showSheetTabs="0" xWindow="120" yWindow="45" windowWidth="15180" windowHeight="8580" firstSheet="1" activeTab="1"/>
  </bookViews>
  <sheets>
    <sheet name="UTR" sheetId="5" state="hidden" r:id="rId1"/>
    <sheet name="LB" sheetId="8" r:id="rId2"/>
  </sheets>
  <calcPr calcId="145621" iterate="1"/>
</workbook>
</file>

<file path=xl/calcChain.xml><?xml version="1.0" encoding="utf-8"?>
<calcChain xmlns="http://schemas.openxmlformats.org/spreadsheetml/2006/main">
  <c r="H9" i="8" l="1"/>
  <c r="I9" i="8"/>
  <c r="J9" i="8"/>
  <c r="K9" i="8"/>
  <c r="L9" i="8"/>
  <c r="M9" i="8"/>
  <c r="N9" i="8"/>
  <c r="O9" i="8"/>
  <c r="P9" i="8"/>
  <c r="Q9" i="8"/>
  <c r="R9" i="8"/>
  <c r="G9" i="8"/>
  <c r="H10" i="8"/>
  <c r="I10" i="8"/>
  <c r="J10" i="8"/>
  <c r="K10" i="8"/>
  <c r="L10" i="8"/>
  <c r="M10" i="8"/>
  <c r="N10" i="8"/>
  <c r="O10" i="8"/>
  <c r="P10" i="8"/>
  <c r="Q10" i="8"/>
  <c r="R10" i="8"/>
  <c r="G10" i="8"/>
  <c r="H11" i="8"/>
  <c r="I11" i="8"/>
  <c r="J11" i="8"/>
  <c r="K11" i="8"/>
  <c r="L11" i="8"/>
  <c r="M11" i="8"/>
  <c r="N11" i="8"/>
  <c r="O11" i="8"/>
  <c r="P11" i="8"/>
  <c r="Q11" i="8"/>
  <c r="R11" i="8"/>
  <c r="G11" i="8"/>
  <c r="H14" i="8"/>
  <c r="I14" i="8"/>
  <c r="J14" i="8"/>
  <c r="K14" i="8"/>
  <c r="L14" i="8"/>
  <c r="M14" i="8"/>
  <c r="N14" i="8"/>
  <c r="O14" i="8"/>
  <c r="P14" i="8"/>
  <c r="Q14" i="8"/>
  <c r="R14" i="8"/>
  <c r="G14" i="8"/>
  <c r="H12" i="8" l="1"/>
  <c r="I12" i="8"/>
  <c r="J12" i="8"/>
  <c r="K12" i="8"/>
  <c r="L12" i="8"/>
  <c r="M12" i="8"/>
  <c r="N12" i="8"/>
  <c r="O12" i="8"/>
  <c r="P12" i="8"/>
  <c r="Q12" i="8"/>
  <c r="R12" i="8"/>
  <c r="G12" i="8"/>
  <c r="B39" i="5" l="1"/>
  <c r="E39" i="5" s="1"/>
  <c r="F6" i="8" s="1"/>
  <c r="D39" i="5" l="1"/>
  <c r="E6" i="8" s="1"/>
  <c r="E16" i="8"/>
  <c r="Q19" i="8"/>
  <c r="Q25" i="8"/>
  <c r="Q18" i="8"/>
  <c r="K13" i="8" l="1"/>
  <c r="I23" i="8" s="1"/>
  <c r="J13" i="8"/>
  <c r="H23" i="8" s="1"/>
  <c r="I13" i="8"/>
  <c r="G23" i="8" s="1"/>
  <c r="H13" i="8"/>
  <c r="F23" i="8" s="1"/>
  <c r="D32" i="5"/>
  <c r="X2" i="8" s="1"/>
  <c r="B23" i="5" l="1"/>
  <c r="C23" i="5" s="1"/>
  <c r="D23" i="5" s="1"/>
  <c r="E23" i="5" s="1"/>
  <c r="F23" i="5" s="1"/>
  <c r="G23" i="5" s="1"/>
  <c r="H23" i="5" s="1"/>
  <c r="I23" i="5" s="1"/>
  <c r="J23" i="5" s="1"/>
  <c r="K23" i="5" s="1"/>
  <c r="L23" i="5" s="1"/>
  <c r="M23" i="5" s="1"/>
  <c r="M21" i="5"/>
  <c r="J21" i="5"/>
  <c r="K21" i="5"/>
  <c r="L21" i="5"/>
  <c r="C21" i="5"/>
  <c r="D21" i="5"/>
  <c r="E21" i="5"/>
  <c r="F21" i="5"/>
  <c r="G21" i="5"/>
  <c r="H21" i="5"/>
  <c r="I21" i="5"/>
  <c r="B21" i="5"/>
  <c r="H16" i="5" l="1"/>
  <c r="K19" i="8"/>
  <c r="O19" i="8"/>
  <c r="Q23" i="8"/>
  <c r="P24" i="8"/>
  <c r="O24" i="8"/>
  <c r="N24" i="8"/>
  <c r="M24" i="8"/>
  <c r="L24" i="8"/>
  <c r="K24" i="8"/>
  <c r="J24" i="8"/>
  <c r="I24" i="8"/>
  <c r="H24" i="8"/>
  <c r="G24" i="8"/>
  <c r="F24" i="8"/>
  <c r="T13" i="8"/>
  <c r="L22" i="8"/>
  <c r="H22" i="8"/>
  <c r="P22" i="8"/>
  <c r="O22" i="8"/>
  <c r="M22" i="8"/>
  <c r="K22" i="8"/>
  <c r="G22" i="8"/>
  <c r="P21" i="8"/>
  <c r="O21" i="8"/>
  <c r="N21" i="8"/>
  <c r="M21" i="8"/>
  <c r="L21" i="8"/>
  <c r="K21" i="8"/>
  <c r="J21" i="8"/>
  <c r="I21" i="8"/>
  <c r="H21" i="8"/>
  <c r="G21" i="8"/>
  <c r="F21" i="8"/>
  <c r="E21" i="8"/>
  <c r="Q21" i="8" s="1"/>
  <c r="P20" i="8"/>
  <c r="O20" i="8"/>
  <c r="N20" i="8"/>
  <c r="M20" i="8"/>
  <c r="L20" i="8"/>
  <c r="K20" i="8"/>
  <c r="J20" i="8"/>
  <c r="I20" i="8"/>
  <c r="H20" i="8"/>
  <c r="G20" i="8"/>
  <c r="F20" i="8"/>
  <c r="E20" i="8"/>
  <c r="Q20" i="8" s="1"/>
  <c r="R8" i="8"/>
  <c r="Q8" i="8"/>
  <c r="P19" i="8" s="1"/>
  <c r="P8" i="8"/>
  <c r="O8" i="8"/>
  <c r="N19" i="8" s="1"/>
  <c r="N8" i="8"/>
  <c r="M19" i="8" s="1"/>
  <c r="M8" i="8"/>
  <c r="L19" i="8" s="1"/>
  <c r="L8" i="8"/>
  <c r="K8" i="8"/>
  <c r="J19" i="8" s="1"/>
  <c r="J8" i="8"/>
  <c r="I19" i="8" s="1"/>
  <c r="I8" i="8"/>
  <c r="H19" i="8" s="1"/>
  <c r="H8" i="8"/>
  <c r="G19" i="8" s="1"/>
  <c r="G8" i="8"/>
  <c r="F8" i="8"/>
  <c r="E19" i="8" s="1"/>
  <c r="E8" i="8"/>
  <c r="R7" i="8"/>
  <c r="Q7" i="8"/>
  <c r="P18" i="8" s="1"/>
  <c r="P7" i="8"/>
  <c r="O18" i="8" s="1"/>
  <c r="O7" i="8"/>
  <c r="N7" i="8"/>
  <c r="M18" i="8" s="1"/>
  <c r="M7" i="8"/>
  <c r="L7" i="8"/>
  <c r="K18" i="8" s="1"/>
  <c r="K7" i="8"/>
  <c r="J7" i="8"/>
  <c r="I18" i="8" s="1"/>
  <c r="I7" i="8"/>
  <c r="H7" i="8"/>
  <c r="G18" i="8" s="1"/>
  <c r="G7" i="8"/>
  <c r="F7" i="8"/>
  <c r="E18" i="8" s="1"/>
  <c r="E7" i="8"/>
  <c r="C16" i="5"/>
  <c r="T10" i="8"/>
  <c r="J18" i="8" l="1"/>
  <c r="L25" i="8"/>
  <c r="N18" i="8"/>
  <c r="P25" i="8"/>
  <c r="P26" i="8" s="1"/>
  <c r="T11" i="8"/>
  <c r="T12" i="8"/>
  <c r="J22" i="8"/>
  <c r="N22" i="8"/>
  <c r="F18" i="8"/>
  <c r="H25" i="8"/>
  <c r="O26" i="8"/>
  <c r="F25" i="8"/>
  <c r="H18" i="8"/>
  <c r="H26" i="8" s="1"/>
  <c r="J25" i="8"/>
  <c r="L18" i="8"/>
  <c r="N25" i="8"/>
  <c r="N26" i="8" s="1"/>
  <c r="T8" i="8"/>
  <c r="T9" i="8"/>
  <c r="I22" i="8"/>
  <c r="T14" i="8"/>
  <c r="E24" i="8"/>
  <c r="Q24" i="8" s="1"/>
  <c r="T7" i="8"/>
  <c r="E22" i="8"/>
  <c r="M26" i="8"/>
  <c r="F22" i="8"/>
  <c r="G26" i="8"/>
  <c r="F19" i="8"/>
  <c r="K26" i="8"/>
  <c r="I26" i="8"/>
  <c r="J26" i="8"/>
  <c r="L26" i="8"/>
  <c r="Q22" i="8" l="1"/>
  <c r="E26" i="8"/>
  <c r="E28" i="8" s="1"/>
  <c r="B22" i="5" s="1"/>
  <c r="F26" i="8"/>
  <c r="F28" i="8" l="1"/>
  <c r="G28" i="8" s="1"/>
  <c r="C22" i="5" l="1"/>
  <c r="H28" i="8"/>
  <c r="D22" i="5"/>
  <c r="I28" i="8" l="1"/>
  <c r="E22" i="5"/>
  <c r="J28" i="8" l="1"/>
  <c r="F22" i="5"/>
  <c r="K28" i="8" l="1"/>
  <c r="G22" i="5"/>
  <c r="L28" i="8" l="1"/>
  <c r="H22" i="5"/>
  <c r="M28" i="8" l="1"/>
  <c r="I22" i="5"/>
  <c r="N28" i="8" l="1"/>
  <c r="J22" i="5"/>
  <c r="O28" i="8" l="1"/>
  <c r="K22" i="5"/>
  <c r="P28" i="8" l="1"/>
  <c r="M22" i="5" s="1"/>
  <c r="L22" i="5"/>
</calcChain>
</file>

<file path=xl/comments1.xml><?xml version="1.0" encoding="utf-8"?>
<comments xmlns="http://schemas.openxmlformats.org/spreadsheetml/2006/main">
  <authors>
    <author>Brustad, Bjørn</author>
    <author>AB71040</author>
  </authors>
  <commentList>
    <comment ref="B7" authorId="0">
      <text>
        <r>
          <rPr>
            <sz val="8"/>
            <color indexed="81"/>
            <rFont val="Tahoma"/>
            <family val="2"/>
          </rPr>
          <t xml:space="preserve">Legg inn tall i forhold til faktureringsmåned, ikke i henhold til forfall.
</t>
        </r>
      </text>
    </comment>
    <comment ref="C7" authorId="0">
      <text>
        <r>
          <rPr>
            <sz val="8"/>
            <color indexed="81"/>
            <rFont val="Tahoma"/>
            <family val="2"/>
          </rPr>
          <t xml:space="preserve">Dersom du ønsker å overskrive enkelte måneder, legg tallene direkte inn under måneder.
</t>
        </r>
      </text>
    </comment>
    <comment ref="E7" authorId="1">
      <text>
        <r>
          <rPr>
            <b/>
            <sz val="8"/>
            <color indexed="81"/>
            <rFont val="Tahoma"/>
            <family val="2"/>
          </rPr>
          <t>Dette tallet brukes for å beregne mva-oppgjør i februar.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7" authorId="1">
      <text>
        <r>
          <rPr>
            <b/>
            <sz val="8"/>
            <color indexed="81"/>
            <rFont val="Tahoma"/>
            <family val="2"/>
          </rPr>
          <t>Dette tallet brukes for å beregne mva-oppgjør i februar.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V7" authorId="0">
      <text>
        <r>
          <rPr>
            <sz val="9"/>
            <color indexed="81"/>
            <rFont val="Tahoma"/>
            <family val="2"/>
          </rPr>
          <t xml:space="preserve">Gjennomsnittelig kredittid.
</t>
        </r>
      </text>
    </comment>
    <comment ref="B8" authorId="0">
      <text>
        <r>
          <rPr>
            <sz val="8"/>
            <color indexed="81"/>
            <rFont val="Tahoma"/>
            <family val="2"/>
          </rPr>
          <t xml:space="preserve">Sett inn når varen kjøpes, ikke når den skal betales.
</t>
        </r>
      </text>
    </comment>
    <comment ref="E8" authorId="1">
      <text>
        <r>
          <rPr>
            <b/>
            <sz val="8"/>
            <color indexed="81"/>
            <rFont val="Tahoma"/>
            <family val="2"/>
          </rPr>
          <t>Dette tallet brukes for å beregne mva-oppgjør i februar.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8" authorId="1">
      <text>
        <r>
          <rPr>
            <b/>
            <sz val="8"/>
            <color indexed="81"/>
            <rFont val="Tahoma"/>
            <family val="2"/>
          </rPr>
          <t>Dette tallet brukes for å beregne mva-oppgjør i februar.</t>
        </r>
      </text>
    </comment>
    <comment ref="B9" authorId="0">
      <text>
        <r>
          <rPr>
            <sz val="8"/>
            <color indexed="81"/>
            <rFont val="Tahoma"/>
            <family val="2"/>
          </rPr>
          <t xml:space="preserve">Inkl. sosiale goder, arbeidsgiveravgift og feriepenger.
</t>
        </r>
      </text>
    </comment>
    <comment ref="V9" authorId="0">
      <text>
        <r>
          <rPr>
            <sz val="9"/>
            <color indexed="81"/>
            <rFont val="Tahoma"/>
            <family val="2"/>
          </rPr>
          <t>Gjennomsnittelig kredittid.</t>
        </r>
      </text>
    </comment>
    <comment ref="B10" authorId="1">
      <text>
        <r>
          <rPr>
            <sz val="8"/>
            <color indexed="81"/>
            <rFont val="Tahoma"/>
            <family val="2"/>
          </rPr>
          <t xml:space="preserve">Dette er summen av gjenværende kostnader.
</t>
        </r>
      </text>
    </comment>
    <comment ref="X11" authorId="1">
      <text>
        <r>
          <rPr>
            <b/>
            <sz val="8"/>
            <color indexed="81"/>
            <rFont val="Tahoma"/>
            <family val="2"/>
          </rPr>
          <t>Hva er avtalt maksimal trekkrettighet på kassekreditten?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V12" authorId="0">
      <text>
        <r>
          <rPr>
            <sz val="9"/>
            <color indexed="81"/>
            <rFont val="Tahoma"/>
            <family val="2"/>
          </rPr>
          <t>Hvis innestående legg inn minus foran.</t>
        </r>
      </text>
    </comment>
    <comment ref="X12" authorId="1">
      <text>
        <r>
          <rPr>
            <b/>
            <sz val="8"/>
            <color indexed="81"/>
            <rFont val="Tahoma"/>
            <family val="2"/>
          </rPr>
          <t>Her mener vi hva som er trukket på kassekreditten 01.01. Er det innestående så sett minus foran.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13" authorId="1">
      <text>
        <r>
          <rPr>
            <sz val="8"/>
            <color indexed="81"/>
            <rFont val="Tahoma"/>
            <family val="2"/>
          </rPr>
          <t xml:space="preserve">Skatt som forfaller i kommende budsjettår.
</t>
        </r>
      </text>
    </comment>
    <comment ref="B28" authorId="0">
      <text>
        <r>
          <rPr>
            <sz val="9"/>
            <color indexed="81"/>
            <rFont val="Tahoma"/>
            <family val="2"/>
          </rPr>
          <t>Positive tall er trekk på kassekreditt. Negative er innestående.</t>
        </r>
      </text>
    </comment>
  </commentList>
</comments>
</file>

<file path=xl/sharedStrings.xml><?xml version="1.0" encoding="utf-8"?>
<sst xmlns="http://schemas.openxmlformats.org/spreadsheetml/2006/main" count="77" uniqueCount="57">
  <si>
    <t>Varekjøp</t>
  </si>
  <si>
    <t>Sum salgsinntekter</t>
  </si>
  <si>
    <t>Finanskostnader</t>
  </si>
  <si>
    <t>Avdrag</t>
  </si>
  <si>
    <t>Finansinntekter</t>
  </si>
  <si>
    <t>Skatt</t>
  </si>
  <si>
    <t>jan</t>
  </si>
  <si>
    <t>feb</t>
  </si>
  <si>
    <t>mar</t>
  </si>
  <si>
    <t>apr</t>
  </si>
  <si>
    <t>mai</t>
  </si>
  <si>
    <t>jun</t>
  </si>
  <si>
    <t>jul</t>
  </si>
  <si>
    <t>aug</t>
  </si>
  <si>
    <t>sep</t>
  </si>
  <si>
    <t>okt</t>
  </si>
  <si>
    <t>nov</t>
  </si>
  <si>
    <t>des</t>
  </si>
  <si>
    <t>Tall i kr. 1.000</t>
  </si>
  <si>
    <t>UTREGNINGER</t>
  </si>
  <si>
    <t>Antall dager kredittid</t>
  </si>
  <si>
    <t>Kredittid kunder</t>
  </si>
  <si>
    <t>Krediitid leverandører</t>
  </si>
  <si>
    <t>Netto finans</t>
  </si>
  <si>
    <t>Likviditetsendring</t>
  </si>
  <si>
    <t>Kassekreditt limit</t>
  </si>
  <si>
    <t>Trekk på kassekreditt</t>
  </si>
  <si>
    <t>Spm2</t>
  </si>
  <si>
    <t>Trekk på kassakreditt</t>
  </si>
  <si>
    <t>mva-oppgjør</t>
  </si>
  <si>
    <t>Salgsinntekter</t>
  </si>
  <si>
    <t>Lønnskostnader</t>
  </si>
  <si>
    <t>Driftskostnader</t>
  </si>
  <si>
    <t>Kredittid leverandører</t>
  </si>
  <si>
    <t>Sum</t>
  </si>
  <si>
    <t>Spørsmål som må besvares:</t>
  </si>
  <si>
    <t>Andel mva. salg</t>
  </si>
  <si>
    <t>15 dager</t>
  </si>
  <si>
    <t>30 dager</t>
  </si>
  <si>
    <t>45 dager</t>
  </si>
  <si>
    <t>60 dager</t>
  </si>
  <si>
    <t xml:space="preserve">  0 dager</t>
  </si>
  <si>
    <t>Trekk</t>
  </si>
  <si>
    <t>Ramme</t>
  </si>
  <si>
    <t>Sett inn dine egne tall, fra ditt eget driftsbudsjett eller siste års regnskap. Legg inn tallene på årsbasis først, de blå cellene. Legg også inn kassekreditt</t>
  </si>
  <si>
    <t>Selskapsform</t>
  </si>
  <si>
    <t>Selskapsform:</t>
  </si>
  <si>
    <t>Driftsbudsjett</t>
  </si>
  <si>
    <t>Likviditetsbudsjett</t>
  </si>
  <si>
    <t>(Med lave beløp kan det lønne seg og ta med en desimal etter punktum.)</t>
  </si>
  <si>
    <t>Andel mva. pliktig salg</t>
  </si>
  <si>
    <t>limit og trekk per 01.01 (eller innestående med minus foran). I de grønne cellene kan du overstyre tallene for hver enkelt måned, hvis det ikke er likt gjennom året.</t>
  </si>
  <si>
    <t>Årsbudsjett</t>
  </si>
  <si>
    <t>Korrigert</t>
  </si>
  <si>
    <t>lik.budsjett</t>
  </si>
  <si>
    <t>Årstall</t>
  </si>
  <si>
    <t>årsbudsjett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</si>
</sst>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_ * #,##0_ ;_ * \-#,##0_ ;_ * &quot;-&quot;??_ ;_ @_ "/>
  </numFmts>
  <fonts count="17" x14ac:knownFonts="1">
    <font>
      <sz val="10"/>
      <name val="Arial"/>
    </font>
    <font>
      <sz val="10"/>
      <name val="Arial"/>
      <family val="2"/>
    </font>
    <font>
      <sz val="8"/>
      <color indexed="81"/>
      <name val="Tahoma"/>
      <family val="2"/>
    </font>
    <font>
      <b/>
      <sz val="14"/>
      <name val="Arial"/>
      <family val="2"/>
    </font>
    <font>
      <u/>
      <sz val="10"/>
      <name val="Arial"/>
      <family val="2"/>
    </font>
    <font>
      <b/>
      <sz val="10"/>
      <color indexed="63"/>
      <name val="Arial"/>
      <family val="2"/>
    </font>
    <font>
      <sz val="10"/>
      <color indexed="63"/>
      <name val="Arial"/>
      <family val="2"/>
    </font>
    <font>
      <sz val="16"/>
      <color indexed="63"/>
      <name val="Arial"/>
      <family val="2"/>
    </font>
    <font>
      <b/>
      <sz val="12"/>
      <color indexed="63"/>
      <name val="Arial"/>
      <family val="2"/>
    </font>
    <font>
      <b/>
      <sz val="8"/>
      <color indexed="81"/>
      <name val="Tahoma"/>
      <family val="2"/>
    </font>
    <font>
      <sz val="10"/>
      <name val="Arial"/>
      <family val="2"/>
    </font>
    <font>
      <b/>
      <sz val="12"/>
      <name val="Arial"/>
      <family val="2"/>
    </font>
    <font>
      <b/>
      <u/>
      <sz val="10"/>
      <color indexed="63"/>
      <name val="Arial"/>
      <family val="2"/>
    </font>
    <font>
      <sz val="9"/>
      <color indexed="81"/>
      <name val="Tahoma"/>
      <family val="2"/>
    </font>
    <font>
      <sz val="8"/>
      <color indexed="63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51"/>
      </left>
      <right style="hair">
        <color indexed="51"/>
      </right>
      <top style="hair">
        <color indexed="51"/>
      </top>
      <bottom style="hair">
        <color indexed="51"/>
      </bottom>
      <diagonal/>
    </border>
    <border>
      <left/>
      <right style="hair">
        <color indexed="51"/>
      </right>
      <top style="hair">
        <color indexed="51"/>
      </top>
      <bottom style="hair">
        <color indexed="51"/>
      </bottom>
      <diagonal/>
    </border>
    <border>
      <left style="hair">
        <color indexed="51"/>
      </left>
      <right style="thin">
        <color auto="1"/>
      </right>
      <top style="hair">
        <color indexed="51"/>
      </top>
      <bottom style="hair">
        <color indexed="5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/>
    <xf numFmtId="164" fontId="0" fillId="2" borderId="0" xfId="1" applyNumberFormat="1" applyFont="1" applyFill="1"/>
    <xf numFmtId="0" fontId="3" fillId="2" borderId="0" xfId="0" applyFont="1" applyFill="1"/>
    <xf numFmtId="0" fontId="4" fillId="2" borderId="0" xfId="0" applyFont="1" applyFill="1"/>
    <xf numFmtId="164" fontId="0" fillId="2" borderId="0" xfId="0" applyNumberFormat="1" applyFill="1"/>
    <xf numFmtId="0" fontId="0" fillId="2" borderId="0" xfId="0" applyFill="1" applyAlignment="1">
      <alignment horizontal="center"/>
    </xf>
    <xf numFmtId="164" fontId="6" fillId="3" borderId="0" xfId="1" applyNumberFormat="1" applyFont="1" applyFill="1" applyProtection="1">
      <protection locked="0"/>
    </xf>
    <xf numFmtId="164" fontId="6" fillId="3" borderId="2" xfId="1" applyNumberFormat="1" applyFont="1" applyFill="1" applyBorder="1" applyProtection="1">
      <protection locked="0"/>
    </xf>
    <xf numFmtId="164" fontId="6" fillId="4" borderId="3" xfId="1" applyNumberFormat="1" applyFont="1" applyFill="1" applyBorder="1" applyProtection="1">
      <protection locked="0"/>
    </xf>
    <xf numFmtId="164" fontId="6" fillId="5" borderId="3" xfId="1" applyNumberFormat="1" applyFont="1" applyFill="1" applyBorder="1" applyProtection="1">
      <protection locked="0"/>
    </xf>
    <xf numFmtId="9" fontId="0" fillId="2" borderId="0" xfId="2" applyFont="1" applyFill="1"/>
    <xf numFmtId="0" fontId="10" fillId="2" borderId="0" xfId="0" applyFont="1" applyFill="1"/>
    <xf numFmtId="0" fontId="6" fillId="3" borderId="0" xfId="0" applyFont="1" applyFill="1" applyProtection="1"/>
    <xf numFmtId="0" fontId="8" fillId="3" borderId="0" xfId="0" applyFont="1" applyFill="1" applyProtection="1"/>
    <xf numFmtId="0" fontId="0" fillId="3" borderId="0" xfId="0" applyFill="1" applyProtection="1"/>
    <xf numFmtId="0" fontId="5" fillId="3" borderId="0" xfId="0" applyFont="1" applyFill="1" applyProtection="1"/>
    <xf numFmtId="0" fontId="11" fillId="3" borderId="0" xfId="0" applyFont="1" applyFill="1" applyProtection="1"/>
    <xf numFmtId="0" fontId="5" fillId="3" borderId="0" xfId="0" applyFont="1" applyFill="1" applyAlignment="1" applyProtection="1">
      <alignment horizontal="center"/>
    </xf>
    <xf numFmtId="0" fontId="12" fillId="3" borderId="0" xfId="0" applyFont="1" applyFill="1" applyAlignment="1" applyProtection="1">
      <alignment horizontal="center"/>
    </xf>
    <xf numFmtId="0" fontId="4" fillId="3" borderId="0" xfId="0" applyFont="1" applyFill="1" applyAlignment="1" applyProtection="1">
      <alignment horizontal="center"/>
    </xf>
    <xf numFmtId="0" fontId="7" fillId="3" borderId="0" xfId="0" applyFont="1" applyFill="1" applyProtection="1"/>
    <xf numFmtId="164" fontId="6" fillId="3" borderId="0" xfId="1" applyNumberFormat="1" applyFont="1" applyFill="1" applyAlignment="1" applyProtection="1">
      <alignment horizontal="center"/>
    </xf>
    <xf numFmtId="164" fontId="0" fillId="3" borderId="0" xfId="0" applyNumberFormat="1" applyFill="1" applyProtection="1"/>
    <xf numFmtId="164" fontId="6" fillId="3" borderId="0" xfId="1" applyNumberFormat="1" applyFont="1" applyFill="1" applyProtection="1"/>
    <xf numFmtId="0" fontId="6" fillId="3" borderId="1" xfId="0" applyFont="1" applyFill="1" applyBorder="1" applyProtection="1"/>
    <xf numFmtId="164" fontId="6" fillId="3" borderId="1" xfId="1" applyNumberFormat="1" applyFont="1" applyFill="1" applyBorder="1" applyProtection="1"/>
    <xf numFmtId="0" fontId="10" fillId="3" borderId="0" xfId="0" applyFont="1" applyFill="1" applyProtection="1"/>
    <xf numFmtId="0" fontId="14" fillId="3" borderId="0" xfId="0" applyFont="1" applyFill="1" applyProtection="1"/>
    <xf numFmtId="0" fontId="0" fillId="3" borderId="0" xfId="0" applyFill="1" applyAlignment="1" applyProtection="1"/>
    <xf numFmtId="0" fontId="15" fillId="3" borderId="0" xfId="0" applyFont="1" applyFill="1" applyAlignment="1" applyProtection="1">
      <alignment horizontal="left"/>
    </xf>
    <xf numFmtId="0" fontId="4" fillId="3" borderId="0" xfId="0" applyFont="1" applyFill="1" applyProtection="1"/>
    <xf numFmtId="0" fontId="4" fillId="3" borderId="0" xfId="0" applyFont="1" applyFill="1" applyAlignment="1" applyProtection="1">
      <alignment horizontal="left"/>
    </xf>
    <xf numFmtId="0" fontId="1" fillId="2" borderId="0" xfId="0" applyFont="1" applyFill="1"/>
    <xf numFmtId="0" fontId="16" fillId="2" borderId="0" xfId="0" applyFont="1" applyFill="1"/>
    <xf numFmtId="17" fontId="0" fillId="2" borderId="0" xfId="0" applyNumberFormat="1" applyFill="1"/>
    <xf numFmtId="17" fontId="5" fillId="3" borderId="0" xfId="0" applyNumberFormat="1" applyFont="1" applyFill="1" applyAlignment="1" applyProtection="1">
      <alignment horizontal="center"/>
    </xf>
    <xf numFmtId="17" fontId="5" fillId="3" borderId="2" xfId="0" applyNumberFormat="1" applyFont="1" applyFill="1" applyBorder="1" applyAlignment="1" applyProtection="1">
      <alignment horizontal="center"/>
    </xf>
    <xf numFmtId="0" fontId="15" fillId="4" borderId="0" xfId="0" applyFont="1" applyFill="1" applyAlignment="1" applyProtection="1">
      <alignment horizontal="center"/>
      <protection locked="0"/>
    </xf>
    <xf numFmtId="164" fontId="6" fillId="5" borderId="4" xfId="1" applyNumberFormat="1" applyFont="1" applyFill="1" applyBorder="1" applyProtection="1">
      <protection locked="0"/>
    </xf>
    <xf numFmtId="164" fontId="6" fillId="5" borderId="5" xfId="1" applyNumberFormat="1" applyFont="1" applyFill="1" applyBorder="1" applyProtection="1">
      <protection locked="0"/>
    </xf>
  </cellXfs>
  <cellStyles count="3">
    <cellStyle name="Komma" xfId="1" builtinId="3"/>
    <cellStyle name="Normal" xfId="0" builtinId="0"/>
    <cellStyle name="Prosent" xfId="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7AAD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003333"/>
      <rgbColor rgb="003366FF"/>
      <rgbColor rgb="0033CCCC"/>
      <rgbColor rgb="0099CC00"/>
      <rgbColor rgb="00609B95"/>
      <rgbColor rgb="00BED6CE"/>
      <rgbColor rgb="00D7E2D9"/>
      <rgbColor rgb="00666699"/>
      <rgbColor rgb="00969696"/>
      <rgbColor rgb="00003366"/>
      <rgbColor rgb="00339966"/>
      <rgbColor rgb="00FF6600"/>
      <rgbColor rgb="00333300"/>
      <rgbColor rgb="00E2E6E2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UTR!$A$22</c:f>
              <c:strCache>
                <c:ptCount val="1"/>
                <c:pt idx="0">
                  <c:v>Trekk</c:v>
                </c:pt>
              </c:strCache>
            </c:strRef>
          </c:tx>
          <c:marker>
            <c:symbol val="none"/>
          </c:marker>
          <c:cat>
            <c:strRef>
              <c:f>UTR!$B$21:$M$21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des</c:v>
                </c:pt>
              </c:strCache>
            </c:strRef>
          </c:cat>
          <c:val>
            <c:numRef>
              <c:f>UTR!$B$22:$M$22</c:f>
              <c:numCache>
                <c:formatCode>_ * #,##0_ ;_ * \-#,##0_ ;_ * "-"??_ ;_ @_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UTR!$A$23</c:f>
              <c:strCache>
                <c:ptCount val="1"/>
                <c:pt idx="0">
                  <c:v>Ramme</c:v>
                </c:pt>
              </c:strCache>
            </c:strRef>
          </c:tx>
          <c:marker>
            <c:symbol val="none"/>
          </c:marker>
          <c:cat>
            <c:strRef>
              <c:f>UTR!$B$21:$M$21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des</c:v>
                </c:pt>
              </c:strCache>
            </c:strRef>
          </c:cat>
          <c:val>
            <c:numRef>
              <c:f>UTR!$B$23:$M$23</c:f>
              <c:numCache>
                <c:formatCode>_ * #,##0_ ;_ * \-#,##0_ ;_ * "-"??_ ;_ @_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680064"/>
        <c:axId val="212711296"/>
      </c:lineChart>
      <c:catAx>
        <c:axId val="212680064"/>
        <c:scaling>
          <c:orientation val="minMax"/>
        </c:scaling>
        <c:delete val="0"/>
        <c:axPos val="b"/>
        <c:majorTickMark val="out"/>
        <c:minorTickMark val="none"/>
        <c:tickLblPos val="nextTo"/>
        <c:crossAx val="212711296"/>
        <c:crosses val="autoZero"/>
        <c:auto val="1"/>
        <c:lblAlgn val="ctr"/>
        <c:lblOffset val="100"/>
        <c:noMultiLvlLbl val="0"/>
      </c:catAx>
      <c:valAx>
        <c:axId val="212711296"/>
        <c:scaling>
          <c:orientation val="minMax"/>
        </c:scaling>
        <c:delete val="0"/>
        <c:axPos val="l"/>
        <c:numFmt formatCode="_ * #,##0_ ;_ * \-#,##0_ ;_ * &quot;-&quot;??_ ;_ @_ " sourceLinked="1"/>
        <c:majorTickMark val="out"/>
        <c:minorTickMark val="none"/>
        <c:tickLblPos val="nextTo"/>
        <c:crossAx val="212680064"/>
        <c:crosses val="autoZero"/>
        <c:crossBetween val="between"/>
      </c:valAx>
      <c:spPr>
        <a:solidFill>
          <a:schemeClr val="bg2"/>
        </a:solidFill>
      </c:spPr>
    </c:plotArea>
    <c:legend>
      <c:legendPos val="r"/>
      <c:overlay val="0"/>
    </c:legend>
    <c:plotVisOnly val="1"/>
    <c:dispBlanksAs val="gap"/>
    <c:showDLblsOverMax val="0"/>
  </c:chart>
  <c:spPr>
    <a:solidFill>
      <a:schemeClr val="bg2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72566132485472"/>
          <c:y val="7.8741274361981348E-2"/>
          <c:w val="0.64931936353484265"/>
          <c:h val="0.71479309767130172"/>
        </c:manualLayout>
      </c:layout>
      <c:lineChart>
        <c:grouping val="standard"/>
        <c:varyColors val="0"/>
        <c:ser>
          <c:idx val="0"/>
          <c:order val="0"/>
          <c:tx>
            <c:strRef>
              <c:f>UTR!$A$22</c:f>
              <c:strCache>
                <c:ptCount val="1"/>
                <c:pt idx="0">
                  <c:v>Trekk</c:v>
                </c:pt>
              </c:strCache>
            </c:strRef>
          </c:tx>
          <c:marker>
            <c:symbol val="none"/>
          </c:marker>
          <c:cat>
            <c:strRef>
              <c:f>UTR!$B$21:$M$21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des</c:v>
                </c:pt>
              </c:strCache>
            </c:strRef>
          </c:cat>
          <c:val>
            <c:numRef>
              <c:f>UTR!$B$22:$M$22</c:f>
              <c:numCache>
                <c:formatCode>_ * #,##0_ ;_ * \-#,##0_ ;_ * "-"??_ ;_ @_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UTR!$A$23</c:f>
              <c:strCache>
                <c:ptCount val="1"/>
                <c:pt idx="0">
                  <c:v>Ramme</c:v>
                </c:pt>
              </c:strCache>
            </c:strRef>
          </c:tx>
          <c:marker>
            <c:symbol val="none"/>
          </c:marker>
          <c:cat>
            <c:strRef>
              <c:f>UTR!$B$21:$M$21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des</c:v>
                </c:pt>
              </c:strCache>
            </c:strRef>
          </c:cat>
          <c:val>
            <c:numRef>
              <c:f>UTR!$B$23:$M$23</c:f>
              <c:numCache>
                <c:formatCode>_ * #,##0_ ;_ * \-#,##0_ ;_ * "-"??_ ;_ @_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1863296"/>
        <c:axId val="241889664"/>
      </c:lineChart>
      <c:catAx>
        <c:axId val="241863296"/>
        <c:scaling>
          <c:orientation val="minMax"/>
        </c:scaling>
        <c:delete val="0"/>
        <c:axPos val="b"/>
        <c:majorTickMark val="out"/>
        <c:minorTickMark val="none"/>
        <c:tickLblPos val="nextTo"/>
        <c:crossAx val="241889664"/>
        <c:crosses val="autoZero"/>
        <c:auto val="1"/>
        <c:lblAlgn val="ctr"/>
        <c:lblOffset val="100"/>
        <c:noMultiLvlLbl val="0"/>
      </c:catAx>
      <c:valAx>
        <c:axId val="241889664"/>
        <c:scaling>
          <c:orientation val="minMax"/>
        </c:scaling>
        <c:delete val="0"/>
        <c:axPos val="l"/>
        <c:numFmt formatCode="_ * #,##0_ ;_ * \-#,##0_ ;_ * &quot;-&quot;??_ ;_ @_ " sourceLinked="1"/>
        <c:majorTickMark val="out"/>
        <c:minorTickMark val="none"/>
        <c:tickLblPos val="nextTo"/>
        <c:crossAx val="241863296"/>
        <c:crosses val="autoZero"/>
        <c:crossBetween val="between"/>
      </c:valAx>
      <c:spPr>
        <a:solidFill>
          <a:schemeClr val="bg2"/>
        </a:solidFill>
      </c:spPr>
    </c:plotArea>
    <c:legend>
      <c:legendPos val="r"/>
      <c:layout>
        <c:manualLayout>
          <c:xMode val="edge"/>
          <c:yMode val="edge"/>
          <c:x val="0.76449850272780939"/>
          <c:y val="0.3717523873345619"/>
          <c:w val="0.21382128047002255"/>
          <c:h val="0.25649522533087621"/>
        </c:manualLayout>
      </c:layout>
      <c:overlay val="0"/>
    </c:legend>
    <c:plotVisOnly val="1"/>
    <c:dispBlanksAs val="gap"/>
    <c:showDLblsOverMax val="0"/>
  </c:chart>
  <c:spPr>
    <a:solidFill>
      <a:schemeClr val="bg2"/>
    </a:solidFill>
    <a:ln>
      <a:noFill/>
    </a:ln>
  </c:spPr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Drop" dropStyle="combo" dx="16" fmlaLink="UTR!$B$12" fmlaRange="UTR!$B$6:$B$10" noThreeD="1" sel="3" val="0"/>
</file>

<file path=xl/ctrlProps/ctrlProp2.xml><?xml version="1.0" encoding="utf-8"?>
<formControlPr xmlns="http://schemas.microsoft.com/office/spreadsheetml/2009/9/main" objectType="Drop" dropStyle="combo" dx="16" fmlaLink="UTR!$B$13" fmlaRange="UTR!$B$6:$B$10" noThreeD="1" sel="3" val="0"/>
</file>

<file path=xl/ctrlProps/ctrlProp3.xml><?xml version="1.0" encoding="utf-8"?>
<formControlPr xmlns="http://schemas.microsoft.com/office/spreadsheetml/2009/9/main" objectType="Drop" dropStyle="combo" dx="16" fmlaLink="UTR!$G$16" fmlaRange="UTR!$G$4:$G$14" noThreeD="1" val="0"/>
</file>

<file path=xl/ctrlProps/ctrlProp4.xml><?xml version="1.0" encoding="utf-8"?>
<formControlPr xmlns="http://schemas.microsoft.com/office/spreadsheetml/2009/9/main" objectType="CheckBox" checked="Checked" fmlaLink="UTR!$B$3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619125</xdr:colOff>
      <xdr:row>11</xdr:row>
      <xdr:rowOff>4762</xdr:rowOff>
    </xdr:from>
    <xdr:to>
      <xdr:col>10</xdr:col>
      <xdr:colOff>619125</xdr:colOff>
      <xdr:row>27</xdr:row>
      <xdr:rowOff>157162</xdr:rowOff>
    </xdr:to>
    <xdr:graphicFrame macro="">
      <xdr:nvGraphicFramePr>
        <xdr:cNvPr id="2" name="Diagra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6</xdr:row>
          <xdr:rowOff>0</xdr:rowOff>
        </xdr:from>
        <xdr:to>
          <xdr:col>24</xdr:col>
          <xdr:colOff>9525</xdr:colOff>
          <xdr:row>6</xdr:row>
          <xdr:rowOff>152400</xdr:rowOff>
        </xdr:to>
        <xdr:sp macro="" textlink="">
          <xdr:nvSpPr>
            <xdr:cNvPr id="13344" name="Drop Down 32" hidden="1">
              <a:extLst>
                <a:ext uri="{63B3BB69-23CF-44E3-9099-C40C66FF867C}">
                  <a14:compatExt spid="_x0000_s13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8</xdr:row>
          <xdr:rowOff>0</xdr:rowOff>
        </xdr:from>
        <xdr:to>
          <xdr:col>24</xdr:col>
          <xdr:colOff>0</xdr:colOff>
          <xdr:row>9</xdr:row>
          <xdr:rowOff>9525</xdr:rowOff>
        </xdr:to>
        <xdr:sp macro="" textlink="">
          <xdr:nvSpPr>
            <xdr:cNvPr id="13345" name="Drop Down 33" hidden="1">
              <a:extLst>
                <a:ext uri="{63B3BB69-23CF-44E3-9099-C40C66FF867C}">
                  <a14:compatExt spid="_x0000_s13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13</xdr:row>
          <xdr:rowOff>9525</xdr:rowOff>
        </xdr:from>
        <xdr:to>
          <xdr:col>24</xdr:col>
          <xdr:colOff>19050</xdr:colOff>
          <xdr:row>14</xdr:row>
          <xdr:rowOff>9525</xdr:rowOff>
        </xdr:to>
        <xdr:sp macro="" textlink="">
          <xdr:nvSpPr>
            <xdr:cNvPr id="13446" name="Drop Down 134" hidden="1">
              <a:extLst>
                <a:ext uri="{63B3BB69-23CF-44E3-9099-C40C66FF867C}">
                  <a14:compatExt spid="_x0000_s13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17</xdr:col>
      <xdr:colOff>114300</xdr:colOff>
      <xdr:row>16</xdr:row>
      <xdr:rowOff>152400</xdr:rowOff>
    </xdr:from>
    <xdr:to>
      <xdr:col>24</xdr:col>
      <xdr:colOff>257175</xdr:colOff>
      <xdr:row>27</xdr:row>
      <xdr:rowOff>152400</xdr:rowOff>
    </xdr:to>
    <xdr:graphicFrame macro="">
      <xdr:nvGraphicFramePr>
        <xdr:cNvPr id="8" name="Diagra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104775</xdr:colOff>
          <xdr:row>0</xdr:row>
          <xdr:rowOff>161925</xdr:rowOff>
        </xdr:from>
        <xdr:to>
          <xdr:col>22</xdr:col>
          <xdr:colOff>409575</xdr:colOff>
          <xdr:row>2</xdr:row>
          <xdr:rowOff>9525</xdr:rowOff>
        </xdr:to>
        <xdr:sp macro="" textlink="">
          <xdr:nvSpPr>
            <xdr:cNvPr id="13452" name="Check Box 140" hidden="1">
              <a:extLst>
                <a:ext uri="{63B3BB69-23CF-44E3-9099-C40C66FF867C}">
                  <a14:compatExt spid="_x0000_s13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5"/>
  <dimension ref="A1:M52"/>
  <sheetViews>
    <sheetView topLeftCell="A24" workbookViewId="0">
      <selection activeCell="F43" sqref="F43"/>
    </sheetView>
  </sheetViews>
  <sheetFormatPr baseColWidth="10" defaultRowHeight="12.75" x14ac:dyDescent="0.2"/>
  <cols>
    <col min="1" max="1" width="18.28515625" style="1" customWidth="1"/>
    <col min="2" max="16384" width="11.42578125" style="1"/>
  </cols>
  <sheetData>
    <row r="1" spans="1:8" ht="18" x14ac:dyDescent="0.25">
      <c r="A1" s="3" t="s">
        <v>19</v>
      </c>
    </row>
    <row r="4" spans="1:8" x14ac:dyDescent="0.2">
      <c r="A4" s="4" t="s">
        <v>20</v>
      </c>
      <c r="B4" s="1">
        <v>1</v>
      </c>
      <c r="D4" s="4" t="s">
        <v>36</v>
      </c>
      <c r="F4" s="1">
        <v>1</v>
      </c>
      <c r="G4" s="11">
        <v>1</v>
      </c>
    </row>
    <row r="5" spans="1:8" x14ac:dyDescent="0.2">
      <c r="F5" s="1">
        <v>2</v>
      </c>
      <c r="G5" s="11">
        <v>0.9</v>
      </c>
    </row>
    <row r="6" spans="1:8" x14ac:dyDescent="0.2">
      <c r="B6" s="12" t="s">
        <v>41</v>
      </c>
      <c r="F6" s="1">
        <v>3</v>
      </c>
      <c r="G6" s="11">
        <v>0.8</v>
      </c>
    </row>
    <row r="7" spans="1:8" x14ac:dyDescent="0.2">
      <c r="B7" s="12" t="s">
        <v>37</v>
      </c>
      <c r="F7" s="1">
        <v>4</v>
      </c>
      <c r="G7" s="11">
        <v>0.7</v>
      </c>
    </row>
    <row r="8" spans="1:8" x14ac:dyDescent="0.2">
      <c r="B8" s="12" t="s">
        <v>38</v>
      </c>
      <c r="F8" s="1">
        <v>5</v>
      </c>
      <c r="G8" s="11">
        <v>0.6</v>
      </c>
    </row>
    <row r="9" spans="1:8" x14ac:dyDescent="0.2">
      <c r="B9" s="12" t="s">
        <v>39</v>
      </c>
      <c r="F9" s="1">
        <v>6</v>
      </c>
      <c r="G9" s="11">
        <v>0.5</v>
      </c>
    </row>
    <row r="10" spans="1:8" x14ac:dyDescent="0.2">
      <c r="B10" s="12" t="s">
        <v>40</v>
      </c>
      <c r="F10" s="1">
        <v>7</v>
      </c>
      <c r="G10" s="11">
        <v>0.4</v>
      </c>
    </row>
    <row r="11" spans="1:8" x14ac:dyDescent="0.2">
      <c r="F11" s="1">
        <v>8</v>
      </c>
      <c r="G11" s="11">
        <v>0.3</v>
      </c>
    </row>
    <row r="12" spans="1:8" x14ac:dyDescent="0.2">
      <c r="A12" s="1" t="s">
        <v>21</v>
      </c>
      <c r="B12" s="1">
        <v>3</v>
      </c>
      <c r="F12" s="1">
        <v>9</v>
      </c>
      <c r="G12" s="11">
        <v>0.2</v>
      </c>
    </row>
    <row r="13" spans="1:8" x14ac:dyDescent="0.2">
      <c r="A13" s="1" t="s">
        <v>22</v>
      </c>
      <c r="B13" s="1">
        <v>3</v>
      </c>
      <c r="F13" s="1">
        <v>10</v>
      </c>
      <c r="G13" s="11">
        <v>0.1</v>
      </c>
    </row>
    <row r="14" spans="1:8" x14ac:dyDescent="0.2">
      <c r="F14" s="1">
        <v>11</v>
      </c>
      <c r="G14" s="11">
        <v>0</v>
      </c>
    </row>
    <row r="16" spans="1:8" x14ac:dyDescent="0.2">
      <c r="A16" s="1" t="s">
        <v>27</v>
      </c>
      <c r="B16" s="1">
        <v>2</v>
      </c>
      <c r="C16" s="1" t="str">
        <f>IF(B16=1,"ja","nei")</f>
        <v>nei</v>
      </c>
      <c r="G16" s="1">
        <v>1</v>
      </c>
      <c r="H16" s="11">
        <f>VLOOKUP(G16,F4:G14,2,FALSE)</f>
        <v>1</v>
      </c>
    </row>
    <row r="21" spans="1:13" x14ac:dyDescent="0.2">
      <c r="B21" s="6" t="str">
        <f>LB!E17</f>
        <v>jan</v>
      </c>
      <c r="C21" s="6" t="str">
        <f>LB!F17</f>
        <v>feb</v>
      </c>
      <c r="D21" s="6" t="str">
        <f>LB!G17</f>
        <v>mar</v>
      </c>
      <c r="E21" s="6" t="str">
        <f>LB!H17</f>
        <v>apr</v>
      </c>
      <c r="F21" s="6" t="str">
        <f>LB!I17</f>
        <v>mai</v>
      </c>
      <c r="G21" s="6" t="str">
        <f>LB!J17</f>
        <v>jun</v>
      </c>
      <c r="H21" s="6" t="str">
        <f>LB!K17</f>
        <v>jul</v>
      </c>
      <c r="I21" s="6" t="str">
        <f>LB!L17</f>
        <v>aug</v>
      </c>
      <c r="J21" s="6" t="str">
        <f>LB!M17</f>
        <v>sep</v>
      </c>
      <c r="K21" s="6" t="str">
        <f>LB!N17</f>
        <v>okt</v>
      </c>
      <c r="L21" s="6" t="str">
        <f>LB!O17</f>
        <v>nov</v>
      </c>
      <c r="M21" s="6" t="str">
        <f>LB!P17</f>
        <v>des</v>
      </c>
    </row>
    <row r="22" spans="1:13" x14ac:dyDescent="0.2">
      <c r="A22" s="12" t="s">
        <v>42</v>
      </c>
      <c r="B22" s="2">
        <f>-LB!E28</f>
        <v>0</v>
      </c>
      <c r="C22" s="2">
        <f>-LB!F28</f>
        <v>0</v>
      </c>
      <c r="D22" s="2">
        <f>-LB!G28</f>
        <v>0</v>
      </c>
      <c r="E22" s="2">
        <f>-LB!H28</f>
        <v>0</v>
      </c>
      <c r="F22" s="2">
        <f>-LB!I28</f>
        <v>0</v>
      </c>
      <c r="G22" s="2">
        <f>-LB!J28</f>
        <v>0</v>
      </c>
      <c r="H22" s="2">
        <f>-LB!K28</f>
        <v>0</v>
      </c>
      <c r="I22" s="2">
        <f>-LB!L28</f>
        <v>0</v>
      </c>
      <c r="J22" s="2">
        <f>-LB!M28</f>
        <v>0</v>
      </c>
      <c r="K22" s="2">
        <f>-LB!N28</f>
        <v>0</v>
      </c>
      <c r="L22" s="2">
        <f>-LB!O28</f>
        <v>0</v>
      </c>
      <c r="M22" s="2">
        <f>-LB!P28</f>
        <v>0</v>
      </c>
    </row>
    <row r="23" spans="1:13" x14ac:dyDescent="0.2">
      <c r="A23" s="12" t="s">
        <v>43</v>
      </c>
      <c r="B23" s="2">
        <f>-LB!X11</f>
        <v>0</v>
      </c>
      <c r="C23" s="5">
        <f>B23</f>
        <v>0</v>
      </c>
      <c r="D23" s="5">
        <f t="shared" ref="D23:M23" si="0">C23</f>
        <v>0</v>
      </c>
      <c r="E23" s="5">
        <f t="shared" si="0"/>
        <v>0</v>
      </c>
      <c r="F23" s="5">
        <f t="shared" si="0"/>
        <v>0</v>
      </c>
      <c r="G23" s="5">
        <f t="shared" si="0"/>
        <v>0</v>
      </c>
      <c r="H23" s="5">
        <f t="shared" si="0"/>
        <v>0</v>
      </c>
      <c r="I23" s="5">
        <f t="shared" si="0"/>
        <v>0</v>
      </c>
      <c r="J23" s="5">
        <f t="shared" si="0"/>
        <v>0</v>
      </c>
      <c r="K23" s="5">
        <f t="shared" si="0"/>
        <v>0</v>
      </c>
      <c r="L23" s="5">
        <f t="shared" si="0"/>
        <v>0</v>
      </c>
      <c r="M23" s="5">
        <f t="shared" si="0"/>
        <v>0</v>
      </c>
    </row>
    <row r="32" spans="1:13" x14ac:dyDescent="0.2">
      <c r="A32" s="12" t="s">
        <v>45</v>
      </c>
      <c r="B32" s="1" t="b">
        <v>1</v>
      </c>
      <c r="D32" s="1" t="str">
        <f>IF(B32=TRUE,"Aksjeselskap","Enkeltpersonsforetak")</f>
        <v>Aksjeselskap</v>
      </c>
    </row>
    <row r="37" spans="1:5" x14ac:dyDescent="0.2">
      <c r="A37" s="34" t="s">
        <v>55</v>
      </c>
    </row>
    <row r="39" spans="1:5" x14ac:dyDescent="0.2">
      <c r="A39" s="33" t="s">
        <v>47</v>
      </c>
      <c r="B39" s="1">
        <f>LB!C1</f>
        <v>2020</v>
      </c>
      <c r="D39" s="35">
        <f>VLOOKUP(B39,A42:C52,2,FALSE)</f>
        <v>43770</v>
      </c>
      <c r="E39" s="35">
        <f>VLOOKUP(B39,A42:C52,3,FALSE)</f>
        <v>43800</v>
      </c>
    </row>
    <row r="42" spans="1:5" x14ac:dyDescent="0.2">
      <c r="A42" s="1">
        <v>2020</v>
      </c>
      <c r="B42" s="35">
        <v>43770</v>
      </c>
      <c r="C42" s="35">
        <v>43800</v>
      </c>
    </row>
    <row r="43" spans="1:5" x14ac:dyDescent="0.2">
      <c r="A43" s="1">
        <v>2021</v>
      </c>
      <c r="B43" s="35">
        <v>44136</v>
      </c>
      <c r="C43" s="35">
        <v>44166</v>
      </c>
    </row>
    <row r="44" spans="1:5" x14ac:dyDescent="0.2">
      <c r="A44" s="1">
        <v>2022</v>
      </c>
      <c r="B44" s="35">
        <v>44501</v>
      </c>
      <c r="C44" s="35">
        <v>44531</v>
      </c>
    </row>
    <row r="45" spans="1:5" x14ac:dyDescent="0.2">
      <c r="A45" s="1">
        <v>2023</v>
      </c>
      <c r="B45" s="35">
        <v>44866</v>
      </c>
      <c r="C45" s="35">
        <v>44896</v>
      </c>
    </row>
    <row r="46" spans="1:5" x14ac:dyDescent="0.2">
      <c r="A46" s="1">
        <v>2024</v>
      </c>
      <c r="B46" s="35">
        <v>45231</v>
      </c>
      <c r="C46" s="35">
        <v>45261</v>
      </c>
    </row>
    <row r="47" spans="1:5" x14ac:dyDescent="0.2">
      <c r="A47" s="1">
        <v>2025</v>
      </c>
      <c r="B47" s="35">
        <v>45597</v>
      </c>
      <c r="C47" s="35">
        <v>45627</v>
      </c>
    </row>
    <row r="48" spans="1:5" x14ac:dyDescent="0.2">
      <c r="A48" s="1">
        <v>2026</v>
      </c>
      <c r="B48" s="35">
        <v>45962</v>
      </c>
      <c r="C48" s="35">
        <v>45992</v>
      </c>
    </row>
    <row r="49" spans="1:3" x14ac:dyDescent="0.2">
      <c r="A49" s="1">
        <v>2027</v>
      </c>
      <c r="B49" s="35">
        <v>46327</v>
      </c>
      <c r="C49" s="35">
        <v>46357</v>
      </c>
    </row>
    <row r="50" spans="1:3" x14ac:dyDescent="0.2">
      <c r="A50" s="1">
        <v>2028</v>
      </c>
      <c r="B50" s="35">
        <v>46692</v>
      </c>
      <c r="C50" s="35">
        <v>46722</v>
      </c>
    </row>
    <row r="51" spans="1:3" x14ac:dyDescent="0.2">
      <c r="A51" s="1">
        <v>2029</v>
      </c>
      <c r="B51" s="35">
        <v>47058</v>
      </c>
      <c r="C51" s="35">
        <v>47088</v>
      </c>
    </row>
    <row r="52" spans="1:3" x14ac:dyDescent="0.2">
      <c r="A52" s="1">
        <v>2030</v>
      </c>
      <c r="B52" s="35">
        <v>47423</v>
      </c>
      <c r="C52" s="35">
        <v>47453</v>
      </c>
    </row>
  </sheetData>
  <phoneticPr fontId="0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6"/>
  <dimension ref="A1:X28"/>
  <sheetViews>
    <sheetView showGridLines="0" tabSelected="1" workbookViewId="0"/>
  </sheetViews>
  <sheetFormatPr baseColWidth="10" defaultRowHeight="12.75" x14ac:dyDescent="0.2"/>
  <cols>
    <col min="1" max="1" width="0.7109375" style="15" customWidth="1"/>
    <col min="2" max="2" width="15.85546875" style="15" customWidth="1"/>
    <col min="3" max="3" width="8.140625" style="15" customWidth="1"/>
    <col min="4" max="4" width="1.28515625" style="15" customWidth="1"/>
    <col min="5" max="16" width="7.28515625" style="15" customWidth="1"/>
    <col min="17" max="17" width="7.85546875" style="15" customWidth="1"/>
    <col min="18" max="18" width="7.28515625" style="15" customWidth="1"/>
    <col min="19" max="19" width="1" style="15" customWidth="1"/>
    <col min="20" max="20" width="7.85546875" style="15" customWidth="1"/>
    <col min="21" max="21" width="4.42578125" style="15" customWidth="1"/>
    <col min="22" max="22" width="11.42578125" style="15"/>
    <col min="23" max="23" width="8.5703125" style="15" customWidth="1"/>
    <col min="24" max="24" width="10" style="15" customWidth="1"/>
    <col min="25" max="16384" width="11.42578125" style="15"/>
  </cols>
  <sheetData>
    <row r="1" spans="1:24" ht="15.75" x14ac:dyDescent="0.25">
      <c r="A1" s="13"/>
      <c r="B1" s="14" t="s">
        <v>47</v>
      </c>
      <c r="C1" s="38">
        <v>2020</v>
      </c>
      <c r="E1" s="16" t="s">
        <v>18</v>
      </c>
      <c r="F1" s="13"/>
      <c r="G1" s="28" t="s">
        <v>49</v>
      </c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24" ht="13.5" customHeight="1" x14ac:dyDescent="0.25">
      <c r="A2" s="13"/>
      <c r="B2" s="14"/>
      <c r="C2" s="16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V2" s="27" t="s">
        <v>46</v>
      </c>
      <c r="X2" s="27" t="str">
        <f>UTR!D32</f>
        <v>Aksjeselskap</v>
      </c>
    </row>
    <row r="3" spans="1:24" x14ac:dyDescent="0.2">
      <c r="A3" s="13"/>
      <c r="B3" s="13" t="s">
        <v>44</v>
      </c>
      <c r="C3" s="16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pans="1:24" x14ac:dyDescent="0.2">
      <c r="A4" s="13"/>
      <c r="B4" s="13" t="s">
        <v>51</v>
      </c>
      <c r="C4" s="16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</row>
    <row r="5" spans="1:24" ht="13.5" customHeight="1" x14ac:dyDescent="0.25">
      <c r="A5" s="13"/>
      <c r="B5" s="14"/>
      <c r="C5" s="16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T5" s="31" t="s">
        <v>53</v>
      </c>
      <c r="V5" s="17" t="s">
        <v>35</v>
      </c>
    </row>
    <row r="6" spans="1:24" ht="16.5" customHeight="1" x14ac:dyDescent="0.3">
      <c r="A6" s="18"/>
      <c r="B6" s="18"/>
      <c r="C6" s="19" t="s">
        <v>52</v>
      </c>
      <c r="D6" s="18"/>
      <c r="E6" s="36">
        <f>UTR!D39</f>
        <v>43770</v>
      </c>
      <c r="F6" s="37">
        <f>UTR!E39</f>
        <v>43800</v>
      </c>
      <c r="G6" s="18" t="s">
        <v>6</v>
      </c>
      <c r="H6" s="18" t="s">
        <v>7</v>
      </c>
      <c r="I6" s="18" t="s">
        <v>8</v>
      </c>
      <c r="J6" s="18" t="s">
        <v>9</v>
      </c>
      <c r="K6" s="18" t="s">
        <v>10</v>
      </c>
      <c r="L6" s="18" t="s">
        <v>11</v>
      </c>
      <c r="M6" s="18" t="s">
        <v>12</v>
      </c>
      <c r="N6" s="18" t="s">
        <v>13</v>
      </c>
      <c r="O6" s="18" t="s">
        <v>14</v>
      </c>
      <c r="P6" s="18" t="s">
        <v>15</v>
      </c>
      <c r="Q6" s="18" t="s">
        <v>16</v>
      </c>
      <c r="R6" s="18" t="s">
        <v>17</v>
      </c>
      <c r="T6" s="20" t="s">
        <v>56</v>
      </c>
      <c r="V6" s="21"/>
      <c r="W6" s="13"/>
      <c r="X6" s="22"/>
    </row>
    <row r="7" spans="1:24" x14ac:dyDescent="0.2">
      <c r="A7" s="13"/>
      <c r="B7" s="13" t="s">
        <v>30</v>
      </c>
      <c r="C7" s="9"/>
      <c r="D7" s="7"/>
      <c r="E7" s="10">
        <f>$C$7/12</f>
        <v>0</v>
      </c>
      <c r="F7" s="40">
        <f t="shared" ref="F7:R7" si="0">$C$7/12</f>
        <v>0</v>
      </c>
      <c r="G7" s="39">
        <f t="shared" si="0"/>
        <v>0</v>
      </c>
      <c r="H7" s="10">
        <f t="shared" si="0"/>
        <v>0</v>
      </c>
      <c r="I7" s="10">
        <f t="shared" si="0"/>
        <v>0</v>
      </c>
      <c r="J7" s="10">
        <f t="shared" si="0"/>
        <v>0</v>
      </c>
      <c r="K7" s="10">
        <f t="shared" si="0"/>
        <v>0</v>
      </c>
      <c r="L7" s="10">
        <f t="shared" si="0"/>
        <v>0</v>
      </c>
      <c r="M7" s="10">
        <f t="shared" si="0"/>
        <v>0</v>
      </c>
      <c r="N7" s="10">
        <f t="shared" si="0"/>
        <v>0</v>
      </c>
      <c r="O7" s="10">
        <f t="shared" si="0"/>
        <v>0</v>
      </c>
      <c r="P7" s="10">
        <f t="shared" si="0"/>
        <v>0</v>
      </c>
      <c r="Q7" s="10">
        <f t="shared" si="0"/>
        <v>0</v>
      </c>
      <c r="R7" s="10">
        <f t="shared" si="0"/>
        <v>0</v>
      </c>
      <c r="T7" s="23">
        <f>G7+H7+I7+J7+K7+L7+M7+N7+O7+P7+Q7+R7</f>
        <v>0</v>
      </c>
      <c r="V7" s="13" t="s">
        <v>21</v>
      </c>
      <c r="W7" s="13"/>
      <c r="X7" s="24"/>
    </row>
    <row r="8" spans="1:24" x14ac:dyDescent="0.2">
      <c r="A8" s="13"/>
      <c r="B8" s="13" t="s">
        <v>0</v>
      </c>
      <c r="C8" s="9"/>
      <c r="D8" s="7"/>
      <c r="E8" s="10">
        <f>$C$8/12</f>
        <v>0</v>
      </c>
      <c r="F8" s="40">
        <f t="shared" ref="F8:R8" si="1">$C$8/12</f>
        <v>0</v>
      </c>
      <c r="G8" s="39">
        <f t="shared" si="1"/>
        <v>0</v>
      </c>
      <c r="H8" s="10">
        <f t="shared" si="1"/>
        <v>0</v>
      </c>
      <c r="I8" s="10">
        <f t="shared" si="1"/>
        <v>0</v>
      </c>
      <c r="J8" s="10">
        <f t="shared" si="1"/>
        <v>0</v>
      </c>
      <c r="K8" s="10">
        <f t="shared" si="1"/>
        <v>0</v>
      </c>
      <c r="L8" s="10">
        <f t="shared" si="1"/>
        <v>0</v>
      </c>
      <c r="M8" s="10">
        <f t="shared" si="1"/>
        <v>0</v>
      </c>
      <c r="N8" s="10">
        <f t="shared" si="1"/>
        <v>0</v>
      </c>
      <c r="O8" s="10">
        <f t="shared" si="1"/>
        <v>0</v>
      </c>
      <c r="P8" s="10">
        <f t="shared" si="1"/>
        <v>0</v>
      </c>
      <c r="Q8" s="10">
        <f t="shared" si="1"/>
        <v>0</v>
      </c>
      <c r="R8" s="10">
        <f t="shared" si="1"/>
        <v>0</v>
      </c>
      <c r="T8" s="23">
        <f t="shared" ref="T8:T14" si="2">G8+H8+I8+J8+K8+L8+M8+N8+O8+P8+Q8+R8</f>
        <v>0</v>
      </c>
    </row>
    <row r="9" spans="1:24" x14ac:dyDescent="0.2">
      <c r="A9" s="13"/>
      <c r="B9" s="13" t="s">
        <v>31</v>
      </c>
      <c r="C9" s="9"/>
      <c r="D9" s="7"/>
      <c r="E9" s="7"/>
      <c r="F9" s="8"/>
      <c r="G9" s="10">
        <f>$C$9/12</f>
        <v>0</v>
      </c>
      <c r="H9" s="10">
        <f t="shared" ref="H9:R9" si="3">$C$9/12</f>
        <v>0</v>
      </c>
      <c r="I9" s="10">
        <f t="shared" si="3"/>
        <v>0</v>
      </c>
      <c r="J9" s="10">
        <f t="shared" si="3"/>
        <v>0</v>
      </c>
      <c r="K9" s="10">
        <f t="shared" si="3"/>
        <v>0</v>
      </c>
      <c r="L9" s="10">
        <f t="shared" si="3"/>
        <v>0</v>
      </c>
      <c r="M9" s="10">
        <f t="shared" si="3"/>
        <v>0</v>
      </c>
      <c r="N9" s="10">
        <f t="shared" si="3"/>
        <v>0</v>
      </c>
      <c r="O9" s="10">
        <f t="shared" si="3"/>
        <v>0</v>
      </c>
      <c r="P9" s="10">
        <f t="shared" si="3"/>
        <v>0</v>
      </c>
      <c r="Q9" s="10">
        <f t="shared" si="3"/>
        <v>0</v>
      </c>
      <c r="R9" s="10">
        <f t="shared" si="3"/>
        <v>0</v>
      </c>
      <c r="T9" s="23">
        <f t="shared" si="2"/>
        <v>0</v>
      </c>
      <c r="V9" s="13" t="s">
        <v>33</v>
      </c>
      <c r="W9" s="13"/>
      <c r="X9" s="24"/>
    </row>
    <row r="10" spans="1:24" x14ac:dyDescent="0.2">
      <c r="A10" s="13"/>
      <c r="B10" s="13" t="s">
        <v>32</v>
      </c>
      <c r="C10" s="9"/>
      <c r="D10" s="7"/>
      <c r="E10" s="7"/>
      <c r="F10" s="8"/>
      <c r="G10" s="10">
        <f>$C$10/12</f>
        <v>0</v>
      </c>
      <c r="H10" s="10">
        <f t="shared" ref="H10:R10" si="4">$C$10/12</f>
        <v>0</v>
      </c>
      <c r="I10" s="10">
        <f t="shared" si="4"/>
        <v>0</v>
      </c>
      <c r="J10" s="10">
        <f t="shared" si="4"/>
        <v>0</v>
      </c>
      <c r="K10" s="10">
        <f t="shared" si="4"/>
        <v>0</v>
      </c>
      <c r="L10" s="10">
        <f t="shared" si="4"/>
        <v>0</v>
      </c>
      <c r="M10" s="10">
        <f t="shared" si="4"/>
        <v>0</v>
      </c>
      <c r="N10" s="10">
        <f t="shared" si="4"/>
        <v>0</v>
      </c>
      <c r="O10" s="10">
        <f t="shared" si="4"/>
        <v>0</v>
      </c>
      <c r="P10" s="10">
        <f t="shared" si="4"/>
        <v>0</v>
      </c>
      <c r="Q10" s="10">
        <f t="shared" si="4"/>
        <v>0</v>
      </c>
      <c r="R10" s="10">
        <f t="shared" si="4"/>
        <v>0</v>
      </c>
      <c r="T10" s="23">
        <f t="shared" si="2"/>
        <v>0</v>
      </c>
    </row>
    <row r="11" spans="1:24" x14ac:dyDescent="0.2">
      <c r="A11" s="13"/>
      <c r="B11" s="13" t="s">
        <v>4</v>
      </c>
      <c r="C11" s="9"/>
      <c r="D11" s="7"/>
      <c r="E11" s="7"/>
      <c r="F11" s="8"/>
      <c r="G11" s="10">
        <f>$C$11/12</f>
        <v>0</v>
      </c>
      <c r="H11" s="10">
        <f t="shared" ref="H11:R11" si="5">$C$11/12</f>
        <v>0</v>
      </c>
      <c r="I11" s="10">
        <f t="shared" si="5"/>
        <v>0</v>
      </c>
      <c r="J11" s="10">
        <f t="shared" si="5"/>
        <v>0</v>
      </c>
      <c r="K11" s="10">
        <f t="shared" si="5"/>
        <v>0</v>
      </c>
      <c r="L11" s="10">
        <f t="shared" si="5"/>
        <v>0</v>
      </c>
      <c r="M11" s="10">
        <f t="shared" si="5"/>
        <v>0</v>
      </c>
      <c r="N11" s="10">
        <f t="shared" si="5"/>
        <v>0</v>
      </c>
      <c r="O11" s="10">
        <f t="shared" si="5"/>
        <v>0</v>
      </c>
      <c r="P11" s="10">
        <f t="shared" si="5"/>
        <v>0</v>
      </c>
      <c r="Q11" s="10">
        <f t="shared" si="5"/>
        <v>0</v>
      </c>
      <c r="R11" s="10">
        <f t="shared" si="5"/>
        <v>0</v>
      </c>
      <c r="T11" s="23">
        <f t="shared" si="2"/>
        <v>0</v>
      </c>
      <c r="V11" s="13" t="s">
        <v>25</v>
      </c>
      <c r="W11" s="13"/>
      <c r="X11" s="9"/>
    </row>
    <row r="12" spans="1:24" x14ac:dyDescent="0.2">
      <c r="A12" s="13"/>
      <c r="B12" s="13" t="s">
        <v>2</v>
      </c>
      <c r="C12" s="9"/>
      <c r="D12" s="7"/>
      <c r="E12" s="7"/>
      <c r="F12" s="8"/>
      <c r="G12" s="10">
        <f>$C$12/12</f>
        <v>0</v>
      </c>
      <c r="H12" s="10">
        <f t="shared" ref="H12:R12" si="6">$C$12/12</f>
        <v>0</v>
      </c>
      <c r="I12" s="10">
        <f t="shared" si="6"/>
        <v>0</v>
      </c>
      <c r="J12" s="10">
        <f t="shared" si="6"/>
        <v>0</v>
      </c>
      <c r="K12" s="10">
        <f t="shared" si="6"/>
        <v>0</v>
      </c>
      <c r="L12" s="10">
        <f t="shared" si="6"/>
        <v>0</v>
      </c>
      <c r="M12" s="10">
        <f t="shared" si="6"/>
        <v>0</v>
      </c>
      <c r="N12" s="10">
        <f t="shared" si="6"/>
        <v>0</v>
      </c>
      <c r="O12" s="10">
        <f t="shared" si="6"/>
        <v>0</v>
      </c>
      <c r="P12" s="10">
        <f t="shared" si="6"/>
        <v>0</v>
      </c>
      <c r="Q12" s="10">
        <f t="shared" si="6"/>
        <v>0</v>
      </c>
      <c r="R12" s="10">
        <f t="shared" si="6"/>
        <v>0</v>
      </c>
      <c r="T12" s="23">
        <f t="shared" si="2"/>
        <v>0</v>
      </c>
      <c r="V12" s="13" t="s">
        <v>26</v>
      </c>
      <c r="W12" s="13"/>
      <c r="X12" s="9"/>
    </row>
    <row r="13" spans="1:24" x14ac:dyDescent="0.2">
      <c r="A13" s="13"/>
      <c r="B13" s="13" t="s">
        <v>5</v>
      </c>
      <c r="C13" s="9"/>
      <c r="D13" s="7"/>
      <c r="E13" s="7"/>
      <c r="F13" s="8"/>
      <c r="G13" s="10"/>
      <c r="H13" s="10">
        <f>IF(UTR!B32=TRUE,C13/2,0)</f>
        <v>0</v>
      </c>
      <c r="I13" s="10">
        <f>IF(UTR!B32=FALSE,C13/2,0)</f>
        <v>0</v>
      </c>
      <c r="J13" s="10">
        <f>IF(UTR!B32=TRUE,C13/2,0)</f>
        <v>0</v>
      </c>
      <c r="K13" s="10">
        <f>IF(UTR!B32=FALSE,C13/2,0)</f>
        <v>0</v>
      </c>
      <c r="L13" s="10"/>
      <c r="M13" s="10"/>
      <c r="N13" s="10"/>
      <c r="O13" s="10"/>
      <c r="P13" s="10"/>
      <c r="Q13" s="10"/>
      <c r="R13" s="10"/>
      <c r="T13" s="23">
        <f t="shared" si="2"/>
        <v>0</v>
      </c>
    </row>
    <row r="14" spans="1:24" x14ac:dyDescent="0.2">
      <c r="A14" s="13"/>
      <c r="B14" s="13" t="s">
        <v>3</v>
      </c>
      <c r="C14" s="9"/>
      <c r="D14" s="7"/>
      <c r="E14" s="7"/>
      <c r="F14" s="8"/>
      <c r="G14" s="10">
        <f>$C$14/12</f>
        <v>0</v>
      </c>
      <c r="H14" s="10">
        <f t="shared" ref="H14:R14" si="7">$C$14/12</f>
        <v>0</v>
      </c>
      <c r="I14" s="10">
        <f t="shared" si="7"/>
        <v>0</v>
      </c>
      <c r="J14" s="10">
        <f t="shared" si="7"/>
        <v>0</v>
      </c>
      <c r="K14" s="10">
        <f t="shared" si="7"/>
        <v>0</v>
      </c>
      <c r="L14" s="10">
        <f t="shared" si="7"/>
        <v>0</v>
      </c>
      <c r="M14" s="10">
        <f t="shared" si="7"/>
        <v>0</v>
      </c>
      <c r="N14" s="10">
        <f t="shared" si="7"/>
        <v>0</v>
      </c>
      <c r="O14" s="10">
        <f t="shared" si="7"/>
        <v>0</v>
      </c>
      <c r="P14" s="10">
        <f t="shared" si="7"/>
        <v>0</v>
      </c>
      <c r="Q14" s="10">
        <f t="shared" si="7"/>
        <v>0</v>
      </c>
      <c r="R14" s="10">
        <f t="shared" si="7"/>
        <v>0</v>
      </c>
      <c r="T14" s="23">
        <f t="shared" si="2"/>
        <v>0</v>
      </c>
      <c r="V14" s="13" t="s">
        <v>50</v>
      </c>
      <c r="W14" s="13"/>
    </row>
    <row r="15" spans="1:24" ht="13.5" customHeight="1" x14ac:dyDescent="0.2"/>
    <row r="16" spans="1:24" ht="15.75" x14ac:dyDescent="0.25">
      <c r="B16" s="14" t="s">
        <v>48</v>
      </c>
      <c r="D16" s="29"/>
      <c r="E16" s="30">
        <f>C1</f>
        <v>2020</v>
      </c>
      <c r="Q16" s="20" t="s">
        <v>34</v>
      </c>
      <c r="R16" s="14" t="s">
        <v>26</v>
      </c>
    </row>
    <row r="17" spans="2:17" x14ac:dyDescent="0.2">
      <c r="C17" s="18"/>
      <c r="E17" s="18" t="s">
        <v>6</v>
      </c>
      <c r="F17" s="18" t="s">
        <v>7</v>
      </c>
      <c r="G17" s="18" t="s">
        <v>8</v>
      </c>
      <c r="H17" s="18" t="s">
        <v>9</v>
      </c>
      <c r="I17" s="18" t="s">
        <v>10</v>
      </c>
      <c r="J17" s="18" t="s">
        <v>11</v>
      </c>
      <c r="K17" s="18" t="s">
        <v>12</v>
      </c>
      <c r="L17" s="18" t="s">
        <v>13</v>
      </c>
      <c r="M17" s="18" t="s">
        <v>14</v>
      </c>
      <c r="N17" s="18" t="s">
        <v>15</v>
      </c>
      <c r="O17" s="18" t="s">
        <v>16</v>
      </c>
      <c r="P17" s="18" t="s">
        <v>17</v>
      </c>
      <c r="Q17" s="32" t="s">
        <v>54</v>
      </c>
    </row>
    <row r="18" spans="2:17" x14ac:dyDescent="0.2">
      <c r="B18" s="13" t="s">
        <v>1</v>
      </c>
      <c r="C18" s="13"/>
      <c r="E18" s="24">
        <f>IF(UTR!$B$12=1,G7,IF(UTR!$B$12=2,F7/2+G7/2,IF(UTR!$B$12=3,F7,IF(UTR!$B$12=4,F7/2+E7/2,IF(UTR!$B$12=5,E7)))))</f>
        <v>0</v>
      </c>
      <c r="F18" s="24">
        <f>IF(UTR!$B$12=1,H7,IF(UTR!$B$12=2,G7/2+H7/2,IF(UTR!$B$12=3,G7,IF(UTR!$B$12=4,G7/2+F7/2,IF(UTR!$B$12=5,F7)))))</f>
        <v>0</v>
      </c>
      <c r="G18" s="24">
        <f>IF(UTR!$B$12=1,I7,IF(UTR!$B$12=2,H7/2+I7/2,IF(UTR!$B$12=3,H7,IF(UTR!$B$12=4,H7/2+G7/2,IF(UTR!$B$12=5,G7)))))</f>
        <v>0</v>
      </c>
      <c r="H18" s="24">
        <f>IF(UTR!$B$12=1,J7,IF(UTR!$B$12=2,I7/2+J7/2,IF(UTR!$B$12=3,I7,IF(UTR!$B$12=4,I7/2+H7/2,IF(UTR!$B$12=5,H7)))))</f>
        <v>0</v>
      </c>
      <c r="I18" s="24">
        <f>IF(UTR!$B$12=1,K7,IF(UTR!$B$12=2,J7/2+K7/2,IF(UTR!$B$12=3,J7,IF(UTR!$B$12=4,J7/2+I7/2,IF(UTR!$B$12=5,I7)))))</f>
        <v>0</v>
      </c>
      <c r="J18" s="24">
        <f>IF(UTR!$B$12=1,L7,IF(UTR!$B$12=2,K7/2+L7/2,IF(UTR!$B$12=3,K7,IF(UTR!$B$12=4,K7/2+J7/2,IF(UTR!$B$12=5,J7)))))</f>
        <v>0</v>
      </c>
      <c r="K18" s="24">
        <f>IF(UTR!$B$12=1,M7,IF(UTR!$B$12=2,L7/2+M7/2,IF(UTR!$B$12=3,L7,IF(UTR!$B$12=4,L7/2+K7/2,IF(UTR!$B$12=5,K7)))))</f>
        <v>0</v>
      </c>
      <c r="L18" s="24">
        <f>IF(UTR!$B$12=1,N7,IF(UTR!$B$12=2,M7/2+N7/2,IF(UTR!$B$12=3,M7,IF(UTR!$B$12=4,M7/2+L7/2,IF(UTR!$B$12=5,L7)))))</f>
        <v>0</v>
      </c>
      <c r="M18" s="24">
        <f>IF(UTR!$B$12=1,O7,IF(UTR!$B$12=2,N7/2+O7/2,IF(UTR!$B$12=3,N7,IF(UTR!$B$12=4,N7/2+M7/2,IF(UTR!$B$12=5,M7)))))</f>
        <v>0</v>
      </c>
      <c r="N18" s="24">
        <f>IF(UTR!$B$12=1,P7,IF(UTR!$B$12=2,O7/2+P7/2,IF(UTR!$B$12=3,O7,IF(UTR!$B$12=4,O7/2+N7/2,IF(UTR!$B$12=5,N7)))))</f>
        <v>0</v>
      </c>
      <c r="O18" s="24">
        <f>IF(UTR!$B$12=1,Q7,IF(UTR!$B$12=2,P7/2+Q7/2,IF(UTR!$B$12=3,P7,IF(UTR!$B$12=4,P7/2+O7/2,IF(UTR!$B$12=5,O7)))))</f>
        <v>0</v>
      </c>
      <c r="P18" s="24">
        <f>IF(UTR!$B$12=1,R7,IF(UTR!$B$12=2,Q7/2+R7/2,IF(UTR!$B$12=3,Q7,IF(UTR!$B$12=4,Q7/2+P7/2,IF(UTR!$B$12=5,P7)))))</f>
        <v>0</v>
      </c>
      <c r="Q18" s="23">
        <f>SUM(E18:P18)</f>
        <v>0</v>
      </c>
    </row>
    <row r="19" spans="2:17" x14ac:dyDescent="0.2">
      <c r="B19" s="13" t="s">
        <v>0</v>
      </c>
      <c r="C19" s="13"/>
      <c r="E19" s="24">
        <f>IF(UTR!$B$13=1,G8,IF(UTR!$B$13=2,F8/2+G8/2,IF(UTR!$B$13=3,F8,IF(UTR!$B$13=4,F8/2+E8/2,IF(UTR!$B$13=5,E8)))))</f>
        <v>0</v>
      </c>
      <c r="F19" s="24">
        <f>IF(UTR!$B$13=1,H8,IF(UTR!$B$13=2,G8/2+H8/2,IF(UTR!$B$13=3,G8,IF(UTR!$B$13=4,G8/2+F8/2,IF(UTR!$B$13=5,F8)))))</f>
        <v>0</v>
      </c>
      <c r="G19" s="24">
        <f>IF(UTR!$B$13=1,I8,IF(UTR!$B$13=2,H8/2+I8/2,IF(UTR!$B$13=3,H8,IF(UTR!$B$13=4,H8/2+G8/2,IF(UTR!$B$13=5,G8)))))</f>
        <v>0</v>
      </c>
      <c r="H19" s="24">
        <f>IF(UTR!$B$13=1,J8,IF(UTR!$B$13=2,I8/2+J8/2,IF(UTR!$B$13=3,I8,IF(UTR!$B$13=4,I8/2+H8/2,IF(UTR!$B$13=5,H8)))))</f>
        <v>0</v>
      </c>
      <c r="I19" s="24">
        <f>IF(UTR!$B$13=1,K8,IF(UTR!$B$13=2,J8/2+K8/2,IF(UTR!$B$13=3,J8,IF(UTR!$B$13=4,J8/2+I8/2,IF(UTR!$B$13=5,I8)))))</f>
        <v>0</v>
      </c>
      <c r="J19" s="24">
        <f>IF(UTR!$B$13=1,L8,IF(UTR!$B$13=2,K8/2+L8/2,IF(UTR!$B$13=3,K8,IF(UTR!$B$13=4,K8/2+J8/2,IF(UTR!$B$13=5,J8)))))</f>
        <v>0</v>
      </c>
      <c r="K19" s="24">
        <f>IF(UTR!$B$13=1,M8,IF(UTR!$B$13=2,L8/2+M8/2,IF(UTR!$B$13=3,L8,IF(UTR!$B$13=4,L8/2+K8/2,IF(UTR!$B$13=5,K8)))))</f>
        <v>0</v>
      </c>
      <c r="L19" s="24">
        <f>IF(UTR!$B$13=1,N8,IF(UTR!$B$13=2,M8/2+N8/2,IF(UTR!$B$13=3,M8,IF(UTR!$B$13=4,M8/2+L8/2,IF(UTR!$B$13=5,L8)))))</f>
        <v>0</v>
      </c>
      <c r="M19" s="24">
        <f>IF(UTR!$B$13=1,O8,IF(UTR!$B$13=2,N8/2+O8/2,IF(UTR!$B$13=3,N8,IF(UTR!$B$13=4,N8/2+M8/2,IF(UTR!$B$13=5,M8)))))</f>
        <v>0</v>
      </c>
      <c r="N19" s="24">
        <f>IF(UTR!$B$13=1,P8,IF(UTR!$B$13=2,O8/2+P8/2,IF(UTR!$B$13=3,O8,IF(UTR!$B$13=4,O8/2+N8/2,IF(UTR!$B$13=5,N8)))))</f>
        <v>0</v>
      </c>
      <c r="O19" s="24">
        <f>IF(UTR!$B$13=1,Q8,IF(UTR!$B$13=2,P8/2+Q8/2,IF(UTR!$B$13=3,P8,IF(UTR!$B$13=4,P8/2+O8/2,IF(UTR!$B$13=5,O8)))))</f>
        <v>0</v>
      </c>
      <c r="P19" s="24">
        <f>IF(UTR!$B$13=1,R8,IF(UTR!$B$13=2,Q8/2+R8/2,IF(UTR!$B$13=3,Q8,IF(UTR!$B$13=4,Q8/2+P8/2,IF(UTR!$B$13=5,P8)))))</f>
        <v>0</v>
      </c>
      <c r="Q19" s="23">
        <f t="shared" ref="Q19:Q25" si="8">SUM(E19:P19)</f>
        <v>0</v>
      </c>
    </row>
    <row r="20" spans="2:17" x14ac:dyDescent="0.2">
      <c r="B20" s="13" t="s">
        <v>31</v>
      </c>
      <c r="C20" s="13"/>
      <c r="E20" s="24">
        <f t="shared" ref="E20:P21" si="9">G9</f>
        <v>0</v>
      </c>
      <c r="F20" s="24">
        <f t="shared" si="9"/>
        <v>0</v>
      </c>
      <c r="G20" s="24">
        <f t="shared" si="9"/>
        <v>0</v>
      </c>
      <c r="H20" s="24">
        <f t="shared" si="9"/>
        <v>0</v>
      </c>
      <c r="I20" s="24">
        <f t="shared" si="9"/>
        <v>0</v>
      </c>
      <c r="J20" s="24">
        <f t="shared" si="9"/>
        <v>0</v>
      </c>
      <c r="K20" s="24">
        <f t="shared" si="9"/>
        <v>0</v>
      </c>
      <c r="L20" s="24">
        <f t="shared" si="9"/>
        <v>0</v>
      </c>
      <c r="M20" s="24">
        <f t="shared" si="9"/>
        <v>0</v>
      </c>
      <c r="N20" s="24">
        <f t="shared" si="9"/>
        <v>0</v>
      </c>
      <c r="O20" s="24">
        <f t="shared" si="9"/>
        <v>0</v>
      </c>
      <c r="P20" s="24">
        <f t="shared" si="9"/>
        <v>0</v>
      </c>
      <c r="Q20" s="23">
        <f t="shared" si="8"/>
        <v>0</v>
      </c>
    </row>
    <row r="21" spans="2:17" x14ac:dyDescent="0.2">
      <c r="B21" s="13" t="s">
        <v>32</v>
      </c>
      <c r="C21" s="13"/>
      <c r="E21" s="24">
        <f t="shared" si="9"/>
        <v>0</v>
      </c>
      <c r="F21" s="24">
        <f t="shared" si="9"/>
        <v>0</v>
      </c>
      <c r="G21" s="24">
        <f t="shared" si="9"/>
        <v>0</v>
      </c>
      <c r="H21" s="24">
        <f t="shared" si="9"/>
        <v>0</v>
      </c>
      <c r="I21" s="24">
        <f t="shared" si="9"/>
        <v>0</v>
      </c>
      <c r="J21" s="24">
        <f t="shared" si="9"/>
        <v>0</v>
      </c>
      <c r="K21" s="24">
        <f t="shared" si="9"/>
        <v>0</v>
      </c>
      <c r="L21" s="24">
        <f t="shared" si="9"/>
        <v>0</v>
      </c>
      <c r="M21" s="24">
        <f t="shared" si="9"/>
        <v>0</v>
      </c>
      <c r="N21" s="24">
        <f t="shared" si="9"/>
        <v>0</v>
      </c>
      <c r="O21" s="24">
        <f t="shared" si="9"/>
        <v>0</v>
      </c>
      <c r="P21" s="24">
        <f t="shared" si="9"/>
        <v>0</v>
      </c>
      <c r="Q21" s="23">
        <f t="shared" si="8"/>
        <v>0</v>
      </c>
    </row>
    <row r="22" spans="2:17" x14ac:dyDescent="0.2">
      <c r="B22" s="13" t="s">
        <v>23</v>
      </c>
      <c r="C22" s="13"/>
      <c r="E22" s="24">
        <f t="shared" ref="E22:P22" si="10">G11-G12</f>
        <v>0</v>
      </c>
      <c r="F22" s="24">
        <f t="shared" si="10"/>
        <v>0</v>
      </c>
      <c r="G22" s="24">
        <f t="shared" si="10"/>
        <v>0</v>
      </c>
      <c r="H22" s="24">
        <f t="shared" si="10"/>
        <v>0</v>
      </c>
      <c r="I22" s="24">
        <f t="shared" si="10"/>
        <v>0</v>
      </c>
      <c r="J22" s="24">
        <f t="shared" si="10"/>
        <v>0</v>
      </c>
      <c r="K22" s="24">
        <f t="shared" si="10"/>
        <v>0</v>
      </c>
      <c r="L22" s="24">
        <f t="shared" si="10"/>
        <v>0</v>
      </c>
      <c r="M22" s="24">
        <f t="shared" si="10"/>
        <v>0</v>
      </c>
      <c r="N22" s="24">
        <f t="shared" si="10"/>
        <v>0</v>
      </c>
      <c r="O22" s="24">
        <f t="shared" si="10"/>
        <v>0</v>
      </c>
      <c r="P22" s="24">
        <f t="shared" si="10"/>
        <v>0</v>
      </c>
      <c r="Q22" s="23">
        <f t="shared" si="8"/>
        <v>0</v>
      </c>
    </row>
    <row r="23" spans="2:17" x14ac:dyDescent="0.2">
      <c r="B23" s="13" t="s">
        <v>5</v>
      </c>
      <c r="C23" s="13"/>
      <c r="E23" s="24"/>
      <c r="F23" s="24">
        <f>H13</f>
        <v>0</v>
      </c>
      <c r="G23" s="24">
        <f>I13</f>
        <v>0</v>
      </c>
      <c r="H23" s="24">
        <f>J13</f>
        <v>0</v>
      </c>
      <c r="I23" s="24">
        <f>K13</f>
        <v>0</v>
      </c>
      <c r="J23" s="24"/>
      <c r="K23" s="24"/>
      <c r="L23" s="24"/>
      <c r="M23" s="24"/>
      <c r="N23" s="24"/>
      <c r="O23" s="24"/>
      <c r="P23" s="24"/>
      <c r="Q23" s="23">
        <f t="shared" si="8"/>
        <v>0</v>
      </c>
    </row>
    <row r="24" spans="2:17" x14ac:dyDescent="0.2">
      <c r="B24" s="13" t="s">
        <v>3</v>
      </c>
      <c r="C24" s="13"/>
      <c r="E24" s="24">
        <f>G14</f>
        <v>0</v>
      </c>
      <c r="F24" s="24">
        <f t="shared" ref="F24:P24" si="11">H14</f>
        <v>0</v>
      </c>
      <c r="G24" s="24">
        <f t="shared" si="11"/>
        <v>0</v>
      </c>
      <c r="H24" s="24">
        <f t="shared" si="11"/>
        <v>0</v>
      </c>
      <c r="I24" s="24">
        <f t="shared" si="11"/>
        <v>0</v>
      </c>
      <c r="J24" s="24">
        <f t="shared" si="11"/>
        <v>0</v>
      </c>
      <c r="K24" s="24">
        <f t="shared" si="11"/>
        <v>0</v>
      </c>
      <c r="L24" s="24">
        <f t="shared" si="11"/>
        <v>0</v>
      </c>
      <c r="M24" s="24">
        <f t="shared" si="11"/>
        <v>0</v>
      </c>
      <c r="N24" s="24">
        <f t="shared" si="11"/>
        <v>0</v>
      </c>
      <c r="O24" s="24">
        <f t="shared" si="11"/>
        <v>0</v>
      </c>
      <c r="P24" s="24">
        <f t="shared" si="11"/>
        <v>0</v>
      </c>
      <c r="Q24" s="23">
        <f t="shared" si="8"/>
        <v>0</v>
      </c>
    </row>
    <row r="25" spans="2:17" x14ac:dyDescent="0.2">
      <c r="B25" s="13" t="s">
        <v>29</v>
      </c>
      <c r="C25" s="13"/>
      <c r="E25" s="24"/>
      <c r="F25" s="24">
        <f>(E7+F7)*25%*UTR!$H$16-((E8+F8)*25%)</f>
        <v>0</v>
      </c>
      <c r="G25" s="24"/>
      <c r="H25" s="24">
        <f>(G7+H7)*25%*UTR!$H$16-((G8+H8)*25%)</f>
        <v>0</v>
      </c>
      <c r="I25" s="24"/>
      <c r="J25" s="24">
        <f>(I7+J7)*25%*UTR!$H$16-((I8+J8)*25%)</f>
        <v>0</v>
      </c>
      <c r="K25" s="24"/>
      <c r="L25" s="24">
        <f>(K7+L7)*25%*UTR!$H$16-((K8+L8)*25%)</f>
        <v>0</v>
      </c>
      <c r="M25" s="24"/>
      <c r="N25" s="24">
        <f>(M7+N7)*25%*UTR!$H$16-((M8+N8)*25%)</f>
        <v>0</v>
      </c>
      <c r="O25" s="24"/>
      <c r="P25" s="24">
        <f>(O7+P7)*25%*UTR!$H$16-((O8+P8)*25%)</f>
        <v>0</v>
      </c>
      <c r="Q25" s="23">
        <f t="shared" si="8"/>
        <v>0</v>
      </c>
    </row>
    <row r="26" spans="2:17" ht="13.5" thickBot="1" x14ac:dyDescent="0.25">
      <c r="B26" s="25" t="s">
        <v>24</v>
      </c>
      <c r="C26" s="25"/>
      <c r="E26" s="26">
        <f>E18-E19-E20-E21+E22-E23-E24-E25</f>
        <v>0</v>
      </c>
      <c r="F26" s="26">
        <f t="shared" ref="F26:P26" si="12">F18-F19-F20-F21+F22-F23-F24-F25</f>
        <v>0</v>
      </c>
      <c r="G26" s="26">
        <f t="shared" si="12"/>
        <v>0</v>
      </c>
      <c r="H26" s="26">
        <f t="shared" si="12"/>
        <v>0</v>
      </c>
      <c r="I26" s="26">
        <f t="shared" si="12"/>
        <v>0</v>
      </c>
      <c r="J26" s="26">
        <f t="shared" si="12"/>
        <v>0</v>
      </c>
      <c r="K26" s="26">
        <f t="shared" si="12"/>
        <v>0</v>
      </c>
      <c r="L26" s="26">
        <f t="shared" si="12"/>
        <v>0</v>
      </c>
      <c r="M26" s="26">
        <f t="shared" si="12"/>
        <v>0</v>
      </c>
      <c r="N26" s="26">
        <f t="shared" si="12"/>
        <v>0</v>
      </c>
      <c r="O26" s="26">
        <f t="shared" si="12"/>
        <v>0</v>
      </c>
      <c r="P26" s="26">
        <f t="shared" si="12"/>
        <v>0</v>
      </c>
    </row>
    <row r="27" spans="2:17" x14ac:dyDescent="0.2">
      <c r="B27" s="13"/>
      <c r="C27" s="13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13"/>
    </row>
    <row r="28" spans="2:17" x14ac:dyDescent="0.2">
      <c r="B28" s="13" t="s">
        <v>28</v>
      </c>
      <c r="C28" s="13"/>
      <c r="E28" s="24">
        <f>X12-E26</f>
        <v>0</v>
      </c>
      <c r="F28" s="24">
        <f>E28-F26</f>
        <v>0</v>
      </c>
      <c r="G28" s="24">
        <f t="shared" ref="G28:P28" si="13">F28-G26</f>
        <v>0</v>
      </c>
      <c r="H28" s="24">
        <f t="shared" si="13"/>
        <v>0</v>
      </c>
      <c r="I28" s="24">
        <f t="shared" si="13"/>
        <v>0</v>
      </c>
      <c r="J28" s="24">
        <f t="shared" si="13"/>
        <v>0</v>
      </c>
      <c r="K28" s="24">
        <f t="shared" si="13"/>
        <v>0</v>
      </c>
      <c r="L28" s="24">
        <f t="shared" si="13"/>
        <v>0</v>
      </c>
      <c r="M28" s="24">
        <f t="shared" si="13"/>
        <v>0</v>
      </c>
      <c r="N28" s="24">
        <f t="shared" si="13"/>
        <v>0</v>
      </c>
      <c r="O28" s="24">
        <f t="shared" si="13"/>
        <v>0</v>
      </c>
      <c r="P28" s="24">
        <f t="shared" si="13"/>
        <v>0</v>
      </c>
    </row>
  </sheetData>
  <sheetProtection password="CDE8" sheet="1" objects="1" scenarios="1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44" r:id="rId4" name="Drop Down 32">
              <controlPr defaultSize="0" autoLine="0" autoPict="0">
                <anchor moveWithCells="1">
                  <from>
                    <xdr:col>23</xdr:col>
                    <xdr:colOff>0</xdr:colOff>
                    <xdr:row>6</xdr:row>
                    <xdr:rowOff>0</xdr:rowOff>
                  </from>
                  <to>
                    <xdr:col>24</xdr:col>
                    <xdr:colOff>9525</xdr:colOff>
                    <xdr:row>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5" r:id="rId5" name="Drop Down 33">
              <controlPr defaultSize="0" autoLine="0" autoPict="0">
                <anchor moveWithCells="1">
                  <from>
                    <xdr:col>23</xdr:col>
                    <xdr:colOff>0</xdr:colOff>
                    <xdr:row>8</xdr:row>
                    <xdr:rowOff>0</xdr:rowOff>
                  </from>
                  <to>
                    <xdr:col>24</xdr:col>
                    <xdr:colOff>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6" r:id="rId6" name="Drop Down 134">
              <controlPr defaultSize="0" autoLine="0" autoPict="0">
                <anchor moveWithCells="1">
                  <from>
                    <xdr:col>23</xdr:col>
                    <xdr:colOff>0</xdr:colOff>
                    <xdr:row>13</xdr:row>
                    <xdr:rowOff>9525</xdr:rowOff>
                  </from>
                  <to>
                    <xdr:col>24</xdr:col>
                    <xdr:colOff>19050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2" r:id="rId7" name="Check Box 140">
              <controlPr defaultSize="0" autoFill="0" autoLine="0" autoPict="0">
                <anchor moveWithCells="1">
                  <from>
                    <xdr:col>22</xdr:col>
                    <xdr:colOff>104775</xdr:colOff>
                    <xdr:row>0</xdr:row>
                    <xdr:rowOff>161925</xdr:rowOff>
                  </from>
                  <to>
                    <xdr:col>22</xdr:col>
                    <xdr:colOff>409575</xdr:colOff>
                    <xdr:row>2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UTR</vt:lpstr>
      <vt:lpstr>LB</vt:lpstr>
    </vt:vector>
  </TitlesOfParts>
  <Company>Den norske Bank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Brustad, Bjørn</dc:creator>
  <cp:lastModifiedBy>Brustad, Bjørn</cp:lastModifiedBy>
  <cp:lastPrinted>2002-06-10T12:46:28Z</cp:lastPrinted>
  <dcterms:created xsi:type="dcterms:W3CDTF">2002-04-23T07:18:32Z</dcterms:created>
  <dcterms:modified xsi:type="dcterms:W3CDTF">2020-05-12T11:50:12Z</dcterms:modified>
</cp:coreProperties>
</file>